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tabRatio="741" activeTab="1"/>
  </bookViews>
  <sheets>
    <sheet name="校内教师月工作量" sheetId="1" r:id="rId1"/>
    <sheet name="外聘教师月工作量" sheetId="2" r:id="rId2"/>
    <sheet name="校内教师总工作量" sheetId="3" r:id="rId3"/>
    <sheet name="校外教师总工作量" sheetId="4" r:id="rId4"/>
  </sheets>
  <definedNames/>
  <calcPr fullCalcOnLoad="1"/>
</workbook>
</file>

<file path=xl/sharedStrings.xml><?xml version="1.0" encoding="utf-8"?>
<sst xmlns="http://schemas.openxmlformats.org/spreadsheetml/2006/main" count="134" uniqueCount="105">
  <si>
    <t>月份</t>
  </si>
  <si>
    <t>任课教师</t>
  </si>
  <si>
    <t>职称</t>
  </si>
  <si>
    <t>人员性质</t>
  </si>
  <si>
    <t>课程</t>
  </si>
  <si>
    <t>是否新课</t>
  </si>
  <si>
    <t>专业班级</t>
  </si>
  <si>
    <t>人数</t>
  </si>
  <si>
    <t>周学时</t>
  </si>
  <si>
    <t>第1周</t>
  </si>
  <si>
    <t>第2周</t>
  </si>
  <si>
    <t>第3周</t>
  </si>
  <si>
    <t>第4周</t>
  </si>
  <si>
    <t>小计</t>
  </si>
  <si>
    <t>系数</t>
  </si>
  <si>
    <t>理论小计</t>
  </si>
  <si>
    <t>理论总计</t>
  </si>
  <si>
    <t>课酬</t>
  </si>
  <si>
    <t>备注</t>
  </si>
  <si>
    <t>9月</t>
  </si>
  <si>
    <t>讲师</t>
  </si>
  <si>
    <t>在编教师</t>
  </si>
  <si>
    <t>新课</t>
  </si>
  <si>
    <t>软件103</t>
  </si>
  <si>
    <t>4+2</t>
  </si>
  <si>
    <t>Access</t>
  </si>
  <si>
    <t>物流101</t>
  </si>
  <si>
    <t>2+2</t>
  </si>
  <si>
    <t>9月</t>
  </si>
  <si>
    <t>物流102</t>
  </si>
  <si>
    <t>课酬合计</t>
  </si>
  <si>
    <t>助理研究员</t>
  </si>
  <si>
    <t>会电114</t>
  </si>
  <si>
    <t>会电115</t>
  </si>
  <si>
    <t>会电116</t>
  </si>
  <si>
    <t>国贸111</t>
  </si>
  <si>
    <t>否</t>
  </si>
  <si>
    <t>是</t>
  </si>
  <si>
    <t>管理投影教室+200</t>
  </si>
  <si>
    <r>
      <t>2011-2012第一学期</t>
    </r>
    <r>
      <rPr>
        <b/>
        <sz val="18"/>
        <rFont val="宋体"/>
        <family val="0"/>
      </rPr>
      <t>外聘教师课时统计表</t>
    </r>
  </si>
  <si>
    <t>总课酬</t>
  </si>
  <si>
    <t>机电101</t>
  </si>
  <si>
    <t>高级讲师</t>
  </si>
  <si>
    <t>机电102</t>
  </si>
  <si>
    <t>4</t>
  </si>
  <si>
    <t>机电103</t>
  </si>
  <si>
    <t>模具111</t>
  </si>
  <si>
    <t>模具112</t>
  </si>
  <si>
    <t>高工</t>
  </si>
  <si>
    <t>数控101</t>
  </si>
  <si>
    <t>数控083</t>
  </si>
  <si>
    <t>计辅101</t>
  </si>
  <si>
    <t>第12周</t>
  </si>
  <si>
    <t>机电105</t>
  </si>
  <si>
    <t>6</t>
  </si>
  <si>
    <t>序号</t>
  </si>
  <si>
    <t>真实姓名</t>
  </si>
  <si>
    <t>帐号、姓名</t>
  </si>
  <si>
    <t>职称</t>
  </si>
  <si>
    <t>课程</t>
  </si>
  <si>
    <t>任课班级</t>
  </si>
  <si>
    <t>人数</t>
  </si>
  <si>
    <t>周课时</t>
  </si>
  <si>
    <t>第9周</t>
  </si>
  <si>
    <t>第10周</t>
  </si>
  <si>
    <t>第11周</t>
  </si>
  <si>
    <t>分班总课时</t>
  </si>
  <si>
    <t>总课时</t>
  </si>
  <si>
    <t>系数</t>
  </si>
  <si>
    <t>计酬课时</t>
  </si>
  <si>
    <t>课酬标准</t>
  </si>
  <si>
    <t>课酬合计</t>
  </si>
  <si>
    <t>备注</t>
  </si>
  <si>
    <t>高级讲师</t>
  </si>
  <si>
    <t>4</t>
  </si>
  <si>
    <t>扣除课时</t>
  </si>
  <si>
    <r>
      <t>2011-2012第二学期</t>
    </r>
    <r>
      <rPr>
        <u val="single"/>
        <sz val="16"/>
        <rFont val="宋体"/>
        <family val="0"/>
      </rPr>
      <t xml:space="preserve">          </t>
    </r>
    <r>
      <rPr>
        <sz val="16"/>
        <rFont val="宋体"/>
        <family val="0"/>
      </rPr>
      <t>系（部）、院校内教师工作量统计表（</t>
    </r>
    <r>
      <rPr>
        <u val="single"/>
        <sz val="16"/>
        <rFont val="宋体"/>
        <family val="0"/>
      </rPr>
      <t xml:space="preserve"> 3</t>
    </r>
    <r>
      <rPr>
        <sz val="16"/>
        <rFont val="宋体"/>
        <family val="0"/>
      </rPr>
      <t>月份（时间：</t>
    </r>
    <r>
      <rPr>
        <u val="single"/>
        <sz val="16"/>
        <rFont val="宋体"/>
        <family val="0"/>
      </rPr>
      <t xml:space="preserve"> 3.1   </t>
    </r>
    <r>
      <rPr>
        <sz val="16"/>
        <rFont val="宋体"/>
        <family val="0"/>
      </rPr>
      <t>-</t>
    </r>
    <r>
      <rPr>
        <u val="single"/>
        <sz val="16"/>
        <rFont val="宋体"/>
        <family val="0"/>
      </rPr>
      <t xml:space="preserve"> 3.31</t>
    </r>
    <r>
      <rPr>
        <sz val="16"/>
        <rFont val="宋体"/>
        <family val="0"/>
      </rPr>
      <t>））</t>
    </r>
  </si>
  <si>
    <t>JSP应用开发技术</t>
  </si>
  <si>
    <t>张三</t>
  </si>
  <si>
    <t>李四</t>
  </si>
  <si>
    <t>王五</t>
  </si>
  <si>
    <t>助教</t>
  </si>
  <si>
    <t>副教授</t>
  </si>
  <si>
    <t>张三</t>
  </si>
  <si>
    <t>李四</t>
  </si>
  <si>
    <t>王五</t>
  </si>
  <si>
    <t>123456/张三</t>
  </si>
  <si>
    <t>123456/王五</t>
  </si>
  <si>
    <t>123456/王五</t>
  </si>
  <si>
    <t>各月份课酬合计</t>
  </si>
  <si>
    <t>是否坐班</t>
  </si>
  <si>
    <t>10月</t>
  </si>
  <si>
    <t>11月</t>
  </si>
  <si>
    <t>12月</t>
  </si>
  <si>
    <r>
      <t>2011-2012第二学期</t>
    </r>
    <r>
      <rPr>
        <b/>
        <u val="single"/>
        <sz val="18"/>
        <rFont val="宋体"/>
        <family val="0"/>
      </rPr>
      <t xml:space="preserve">       </t>
    </r>
    <r>
      <rPr>
        <b/>
        <sz val="18"/>
        <rFont val="宋体"/>
        <family val="0"/>
      </rPr>
      <t>系（部）、院课酬统计表</t>
    </r>
  </si>
  <si>
    <t>外聘教师真实姓名</t>
  </si>
  <si>
    <t>各月份计酬课时</t>
  </si>
  <si>
    <t>总课时</t>
  </si>
  <si>
    <t>课酬</t>
  </si>
  <si>
    <t>总课酬</t>
  </si>
  <si>
    <t>9月</t>
  </si>
  <si>
    <t>10月</t>
  </si>
  <si>
    <t>11月</t>
  </si>
  <si>
    <t>12月</t>
  </si>
  <si>
    <t xml:space="preserve">     2011 年  月份（9.1---9.30）外聘教师（含聘用人员兼课）工作量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</si>
</sst>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  <numFmt numFmtId="180" formatCode="0.0_);[Red]\(0.0\)"/>
    <numFmt numFmtId="181" formatCode="0;[Red]0"/>
    <numFmt numFmtId="182" formatCode="0_);\(0\)"/>
    <numFmt numFmtId="183" formatCode="0.0_ "/>
  </numFmts>
  <fonts count="12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u val="single"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78">
    <xf numFmtId="0" fontId="0" fillId="0" borderId="0" xfId="0" applyAlignment="1">
      <alignment vertical="center"/>
    </xf>
    <xf numFmtId="49" fontId="5" fillId="0" borderId="1" xfId="17" applyNumberFormat="1" applyFont="1" applyFill="1" applyBorder="1" applyAlignment="1">
      <alignment horizontal="center" vertical="center"/>
      <protection/>
    </xf>
    <xf numFmtId="49" fontId="5" fillId="0" borderId="1" xfId="16" applyNumberFormat="1" applyFont="1" applyFill="1" applyBorder="1" applyAlignment="1">
      <alignment horizontal="center" vertical="center"/>
      <protection/>
    </xf>
    <xf numFmtId="0" fontId="6" fillId="0" borderId="1" xfId="17" applyNumberFormat="1" applyFont="1" applyFill="1" applyBorder="1" applyAlignment="1">
      <alignment horizontal="center" vertical="center"/>
      <protection/>
    </xf>
    <xf numFmtId="177" fontId="5" fillId="0" borderId="1" xfId="17" applyNumberFormat="1" applyFont="1" applyFill="1" applyBorder="1" applyAlignment="1">
      <alignment horizontal="center" vertical="center"/>
      <protection/>
    </xf>
    <xf numFmtId="176" fontId="5" fillId="0" borderId="1" xfId="17" applyNumberFormat="1" applyFont="1" applyFill="1" applyBorder="1" applyAlignment="1">
      <alignment horizontal="center" vertical="center"/>
      <protection/>
    </xf>
    <xf numFmtId="0" fontId="5" fillId="0" borderId="1" xfId="17" applyNumberFormat="1" applyFont="1" applyFill="1" applyBorder="1" applyAlignment="1">
      <alignment horizontal="center" vertical="center"/>
      <protection/>
    </xf>
    <xf numFmtId="49" fontId="7" fillId="0" borderId="1" xfId="17" applyNumberFormat="1" applyFont="1" applyFill="1" applyBorder="1" applyAlignment="1">
      <alignment horizontal="center" vertical="center"/>
      <protection/>
    </xf>
    <xf numFmtId="49" fontId="7" fillId="0" borderId="1" xfId="16" applyNumberFormat="1" applyFont="1" applyFill="1" applyBorder="1" applyAlignment="1">
      <alignment horizontal="center" vertical="center"/>
      <protection/>
    </xf>
    <xf numFmtId="177" fontId="7" fillId="0" borderId="1" xfId="17" applyNumberFormat="1" applyFont="1" applyFill="1" applyBorder="1" applyAlignment="1">
      <alignment horizontal="center" vertical="center"/>
      <protection/>
    </xf>
    <xf numFmtId="176" fontId="7" fillId="0" borderId="1" xfId="17" applyNumberFormat="1" applyFont="1" applyFill="1" applyBorder="1" applyAlignment="1">
      <alignment horizontal="center" vertical="center"/>
      <protection/>
    </xf>
    <xf numFmtId="0" fontId="7" fillId="0" borderId="1" xfId="17" applyNumberFormat="1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0" fontId="7" fillId="0" borderId="1" xfId="17" applyFont="1" applyBorder="1" applyAlignment="1">
      <alignment horizontal="center" vertical="center"/>
      <protection/>
    </xf>
    <xf numFmtId="183" fontId="7" fillId="0" borderId="1" xfId="0" applyNumberFormat="1" applyFont="1" applyBorder="1" applyAlignment="1">
      <alignment horizontal="center" vertical="center" wrapText="1"/>
    </xf>
    <xf numFmtId="183" fontId="5" fillId="0" borderId="1" xfId="0" applyNumberFormat="1" applyFont="1" applyBorder="1" applyAlignment="1">
      <alignment horizontal="center" vertical="center"/>
    </xf>
    <xf numFmtId="183" fontId="7" fillId="0" borderId="1" xfId="17" applyNumberFormat="1" applyFont="1" applyFill="1" applyBorder="1" applyAlignment="1">
      <alignment horizontal="center" vertical="center"/>
      <protection/>
    </xf>
    <xf numFmtId="179" fontId="7" fillId="0" borderId="2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1" fillId="0" borderId="0" xfId="16" applyFont="1" applyBorder="1" applyAlignment="1">
      <alignment vertical="center"/>
      <protection/>
    </xf>
    <xf numFmtId="176" fontId="1" fillId="0" borderId="0" xfId="16" applyNumberFormat="1" applyFont="1" applyBorder="1" applyAlignment="1">
      <alignment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/>
      <protection/>
    </xf>
    <xf numFmtId="177" fontId="5" fillId="0" borderId="1" xfId="16" applyNumberFormat="1" applyFont="1" applyFill="1" applyBorder="1" applyAlignment="1">
      <alignment horizontal="center" vertical="center"/>
      <protection/>
    </xf>
    <xf numFmtId="176" fontId="5" fillId="0" borderId="1" xfId="16" applyNumberFormat="1" applyFont="1" applyFill="1" applyBorder="1" applyAlignment="1">
      <alignment horizontal="center" vertical="center"/>
      <protection/>
    </xf>
    <xf numFmtId="49" fontId="5" fillId="0" borderId="1" xfId="16" applyNumberFormat="1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0" fontId="7" fillId="0" borderId="1" xfId="17" applyFont="1" applyBorder="1" applyAlignment="1">
      <alignment horizontal="center" vertical="center" wrapText="1"/>
      <protection/>
    </xf>
    <xf numFmtId="178" fontId="5" fillId="0" borderId="1" xfId="17" applyNumberFormat="1" applyFont="1" applyBorder="1" applyAlignment="1">
      <alignment horizontal="center"/>
      <protection/>
    </xf>
    <xf numFmtId="178" fontId="7" fillId="0" borderId="1" xfId="17" applyNumberFormat="1" applyFont="1" applyBorder="1" applyAlignment="1">
      <alignment horizontal="center"/>
      <protection/>
    </xf>
    <xf numFmtId="179" fontId="7" fillId="0" borderId="1" xfId="17" applyNumberFormat="1" applyFont="1" applyBorder="1" applyAlignment="1">
      <alignment horizontal="center"/>
      <protection/>
    </xf>
    <xf numFmtId="0" fontId="7" fillId="0" borderId="1" xfId="17" applyFont="1" applyBorder="1" applyAlignment="1">
      <alignment horizontal="center"/>
      <protection/>
    </xf>
    <xf numFmtId="0" fontId="1" fillId="0" borderId="0" xfId="16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83" fontId="11" fillId="0" borderId="1" xfId="0" applyNumberFormat="1" applyFont="1" applyFill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83" fontId="11" fillId="0" borderId="1" xfId="0" applyNumberFormat="1" applyFont="1" applyFill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  <cellStyle name="样式 1" xfId="22"/>
  </cellStyles>
  <dxfs count="3">
    <dxf>
      <fill>
        <patternFill>
          <bgColor rgb="FFFF99CC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E21" sqref="E21"/>
    </sheetView>
  </sheetViews>
  <sheetFormatPr defaultColWidth="9.00390625" defaultRowHeight="14.25"/>
  <cols>
    <col min="1" max="1" width="5.25390625" style="0" customWidth="1"/>
    <col min="3" max="3" width="6.50390625" style="0" customWidth="1"/>
    <col min="5" max="5" width="15.25390625" style="0" customWidth="1"/>
    <col min="8" max="8" width="5.625" style="0" customWidth="1"/>
    <col min="9" max="9" width="5.875" style="0" customWidth="1"/>
    <col min="10" max="15" width="6.125" style="0" customWidth="1"/>
    <col min="16" max="17" width="7.875" style="0" customWidth="1"/>
    <col min="18" max="18" width="8.125" style="0" customWidth="1"/>
    <col min="19" max="20" width="6.375" style="0" customWidth="1"/>
  </cols>
  <sheetData>
    <row r="1" spans="1:21" ht="20.25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9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  <c r="R2" s="47"/>
      <c r="S2" s="46"/>
      <c r="T2" s="46"/>
      <c r="U2" s="46"/>
    </row>
    <row r="3" spans="1:21" ht="15" customHeight="1">
      <c r="A3" s="48" t="s">
        <v>0</v>
      </c>
      <c r="B3" s="49" t="s">
        <v>1</v>
      </c>
      <c r="C3" s="49" t="s">
        <v>2</v>
      </c>
      <c r="D3" s="50" t="s">
        <v>3</v>
      </c>
      <c r="E3" s="49" t="s">
        <v>4</v>
      </c>
      <c r="F3" s="49" t="s">
        <v>5</v>
      </c>
      <c r="G3" s="49" t="s">
        <v>6</v>
      </c>
      <c r="H3" s="50" t="s">
        <v>7</v>
      </c>
      <c r="I3" s="49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51" t="s">
        <v>13</v>
      </c>
      <c r="O3" s="52" t="s">
        <v>14</v>
      </c>
      <c r="P3" s="53" t="s">
        <v>15</v>
      </c>
      <c r="Q3" s="51" t="s">
        <v>16</v>
      </c>
      <c r="R3" s="51" t="s">
        <v>75</v>
      </c>
      <c r="S3" s="53" t="s">
        <v>17</v>
      </c>
      <c r="T3" s="14" t="s">
        <v>30</v>
      </c>
      <c r="U3" s="54" t="s">
        <v>18</v>
      </c>
    </row>
    <row r="4" spans="1:21" ht="15" customHeight="1">
      <c r="A4" s="1" t="s">
        <v>19</v>
      </c>
      <c r="B4" s="1" t="s">
        <v>78</v>
      </c>
      <c r="C4" s="1" t="s">
        <v>81</v>
      </c>
      <c r="D4" s="1" t="s">
        <v>21</v>
      </c>
      <c r="E4" s="1" t="s">
        <v>77</v>
      </c>
      <c r="F4" s="2" t="s">
        <v>22</v>
      </c>
      <c r="G4" s="1" t="s">
        <v>23</v>
      </c>
      <c r="H4" s="1">
        <v>33</v>
      </c>
      <c r="I4" s="1" t="s">
        <v>24</v>
      </c>
      <c r="J4" s="1">
        <v>4</v>
      </c>
      <c r="K4" s="3">
        <v>4</v>
      </c>
      <c r="L4" s="1">
        <v>6</v>
      </c>
      <c r="M4" s="1">
        <v>6</v>
      </c>
      <c r="N4" s="57">
        <v>20</v>
      </c>
      <c r="O4" s="4">
        <v>1.3</v>
      </c>
      <c r="P4" s="5">
        <f>N4*O4</f>
        <v>26</v>
      </c>
      <c r="Q4" s="5">
        <f>SUM(P4:P6)</f>
        <v>56.8</v>
      </c>
      <c r="R4" s="5">
        <v>54</v>
      </c>
      <c r="S4" s="6">
        <v>11</v>
      </c>
      <c r="T4" s="6">
        <f>S4*(Q4-R4)</f>
        <v>30.79999999999997</v>
      </c>
      <c r="U4" s="55"/>
    </row>
    <row r="5" spans="1:21" ht="15" customHeight="1">
      <c r="A5" s="7" t="s">
        <v>19</v>
      </c>
      <c r="B5" s="7" t="s">
        <v>79</v>
      </c>
      <c r="C5" s="7" t="s">
        <v>20</v>
      </c>
      <c r="D5" s="7" t="s">
        <v>21</v>
      </c>
      <c r="E5" s="7" t="s">
        <v>25</v>
      </c>
      <c r="F5" s="8"/>
      <c r="G5" s="7" t="s">
        <v>26</v>
      </c>
      <c r="H5" s="56">
        <v>37</v>
      </c>
      <c r="I5" s="7" t="s">
        <v>27</v>
      </c>
      <c r="J5" s="7">
        <v>2</v>
      </c>
      <c r="K5" s="7">
        <v>4</v>
      </c>
      <c r="L5" s="7">
        <v>4</v>
      </c>
      <c r="M5" s="7">
        <v>4</v>
      </c>
      <c r="N5" s="58">
        <v>14</v>
      </c>
      <c r="O5" s="9">
        <v>1.2</v>
      </c>
      <c r="P5" s="10">
        <f>N5*O5</f>
        <v>16.8</v>
      </c>
      <c r="Q5" s="5">
        <f>SUM(P5:P7)</f>
        <v>30.8</v>
      </c>
      <c r="R5" s="5">
        <v>55</v>
      </c>
      <c r="S5" s="6">
        <v>13</v>
      </c>
      <c r="T5" s="59"/>
      <c r="U5" s="60"/>
    </row>
    <row r="6" spans="1:21" ht="15" customHeight="1">
      <c r="A6" s="7" t="s">
        <v>28</v>
      </c>
      <c r="B6" s="7" t="s">
        <v>80</v>
      </c>
      <c r="C6" s="7" t="s">
        <v>82</v>
      </c>
      <c r="D6" s="7" t="s">
        <v>21</v>
      </c>
      <c r="E6" s="7" t="s">
        <v>25</v>
      </c>
      <c r="F6" s="8"/>
      <c r="G6" s="7" t="s">
        <v>29</v>
      </c>
      <c r="H6" s="60">
        <v>39</v>
      </c>
      <c r="I6" s="7" t="s">
        <v>27</v>
      </c>
      <c r="J6" s="7">
        <v>2</v>
      </c>
      <c r="K6" s="7">
        <v>4</v>
      </c>
      <c r="L6" s="7">
        <v>4</v>
      </c>
      <c r="M6" s="7">
        <v>4</v>
      </c>
      <c r="N6" s="58">
        <v>14</v>
      </c>
      <c r="O6" s="9">
        <v>1</v>
      </c>
      <c r="P6" s="10">
        <f>N6*O6</f>
        <v>14</v>
      </c>
      <c r="Q6" s="5">
        <f>SUM(P6:P8)</f>
        <v>14</v>
      </c>
      <c r="R6" s="5">
        <v>56</v>
      </c>
      <c r="S6" s="6">
        <v>15</v>
      </c>
      <c r="T6" s="59"/>
      <c r="U6" s="60"/>
    </row>
    <row r="7" spans="1:21" ht="15" customHeight="1">
      <c r="A7" s="7"/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7"/>
      <c r="N7" s="58"/>
      <c r="O7" s="9"/>
      <c r="P7" s="10"/>
      <c r="Q7" s="10"/>
      <c r="R7" s="10"/>
      <c r="S7" s="11"/>
      <c r="T7" s="11"/>
      <c r="U7" s="55"/>
    </row>
    <row r="8" spans="1:21" ht="1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ht="1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1" ht="1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1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1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1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</sheetData>
  <mergeCells count="1">
    <mergeCell ref="A1:U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16.75390625" style="0" customWidth="1"/>
    <col min="7" max="7" width="4.75390625" style="0" customWidth="1"/>
    <col min="8" max="8" width="6.00390625" style="0" customWidth="1"/>
    <col min="9" max="12" width="6.25390625" style="0" customWidth="1"/>
    <col min="14" max="14" width="7.125" style="0" customWidth="1"/>
    <col min="15" max="15" width="6.50390625" style="0" customWidth="1"/>
    <col min="16" max="16" width="8.00390625" style="0" customWidth="1"/>
    <col min="17" max="17" width="8.25390625" style="0" customWidth="1"/>
    <col min="18" max="18" width="8.50390625" style="0" customWidth="1"/>
  </cols>
  <sheetData>
    <row r="1" spans="1:19" ht="18.75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5" ht="18.75">
      <c r="A2" s="72"/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42" customFormat="1" ht="15" customHeight="1">
      <c r="A3" s="12" t="s">
        <v>55</v>
      </c>
      <c r="B3" s="13" t="s">
        <v>56</v>
      </c>
      <c r="C3" s="12" t="s">
        <v>57</v>
      </c>
      <c r="D3" s="12" t="s">
        <v>58</v>
      </c>
      <c r="E3" s="12" t="s">
        <v>59</v>
      </c>
      <c r="F3" s="12" t="s">
        <v>60</v>
      </c>
      <c r="G3" s="12" t="s">
        <v>61</v>
      </c>
      <c r="H3" s="12" t="s">
        <v>62</v>
      </c>
      <c r="I3" s="23" t="s">
        <v>63</v>
      </c>
      <c r="J3" s="23" t="s">
        <v>64</v>
      </c>
      <c r="K3" s="23" t="s">
        <v>65</v>
      </c>
      <c r="L3" s="23" t="s">
        <v>52</v>
      </c>
      <c r="M3" s="12" t="s">
        <v>66</v>
      </c>
      <c r="N3" s="12" t="s">
        <v>67</v>
      </c>
      <c r="O3" s="12" t="s">
        <v>68</v>
      </c>
      <c r="P3" s="14" t="s">
        <v>69</v>
      </c>
      <c r="Q3" s="12" t="s">
        <v>70</v>
      </c>
      <c r="R3" s="14" t="s">
        <v>71</v>
      </c>
      <c r="S3" s="12" t="s">
        <v>72</v>
      </c>
    </row>
    <row r="4" spans="1:19" s="42" customFormat="1" ht="15" customHeight="1">
      <c r="A4" s="74">
        <v>1</v>
      </c>
      <c r="B4" s="75" t="s">
        <v>83</v>
      </c>
      <c r="C4" s="31" t="s">
        <v>86</v>
      </c>
      <c r="D4" s="32" t="s">
        <v>73</v>
      </c>
      <c r="E4" s="32"/>
      <c r="F4" s="33" t="s">
        <v>41</v>
      </c>
      <c r="G4" s="33"/>
      <c r="H4" s="34" t="s">
        <v>74</v>
      </c>
      <c r="I4" s="22">
        <v>4</v>
      </c>
      <c r="J4" s="22">
        <v>4</v>
      </c>
      <c r="K4" s="22">
        <v>4</v>
      </c>
      <c r="L4" s="22">
        <v>4</v>
      </c>
      <c r="M4" s="20">
        <f aca="true" t="shared" si="0" ref="M4:M16">SUM(I4:L4)</f>
        <v>16</v>
      </c>
      <c r="N4" s="76">
        <f>SUM(M4:M5)</f>
        <v>32</v>
      </c>
      <c r="O4" s="76">
        <v>1</v>
      </c>
      <c r="P4" s="77">
        <f>N4*O4</f>
        <v>32</v>
      </c>
      <c r="Q4" s="77">
        <v>25</v>
      </c>
      <c r="R4" s="77">
        <f>N4*Q4</f>
        <v>800</v>
      </c>
      <c r="S4" s="20"/>
    </row>
    <row r="5" spans="1:19" s="42" customFormat="1" ht="15" customHeight="1">
      <c r="A5" s="74"/>
      <c r="B5" s="75"/>
      <c r="C5" s="31"/>
      <c r="D5" s="32" t="s">
        <v>42</v>
      </c>
      <c r="E5" s="32"/>
      <c r="F5" s="33" t="s">
        <v>43</v>
      </c>
      <c r="G5" s="33"/>
      <c r="H5" s="34" t="s">
        <v>44</v>
      </c>
      <c r="I5" s="22">
        <v>4</v>
      </c>
      <c r="J5" s="22">
        <v>4</v>
      </c>
      <c r="K5" s="22">
        <v>4</v>
      </c>
      <c r="L5" s="22">
        <v>4</v>
      </c>
      <c r="M5" s="20">
        <f t="shared" si="0"/>
        <v>16</v>
      </c>
      <c r="N5" s="76"/>
      <c r="O5" s="76"/>
      <c r="P5" s="77"/>
      <c r="Q5" s="77"/>
      <c r="R5" s="77"/>
      <c r="S5" s="20"/>
    </row>
    <row r="6" spans="1:19" s="42" customFormat="1" ht="15" customHeight="1">
      <c r="A6" s="74">
        <v>2</v>
      </c>
      <c r="B6" s="75"/>
      <c r="C6" s="21"/>
      <c r="D6" s="32" t="s">
        <v>42</v>
      </c>
      <c r="E6" s="32"/>
      <c r="F6" s="33" t="s">
        <v>45</v>
      </c>
      <c r="G6" s="33"/>
      <c r="H6" s="34" t="s">
        <v>74</v>
      </c>
      <c r="I6" s="22">
        <v>4</v>
      </c>
      <c r="J6" s="22">
        <v>4</v>
      </c>
      <c r="K6" s="22">
        <v>4</v>
      </c>
      <c r="L6" s="22">
        <v>4</v>
      </c>
      <c r="M6" s="20">
        <f t="shared" si="0"/>
        <v>16</v>
      </c>
      <c r="N6" s="76">
        <f>SUM(M6:M7)</f>
        <v>32</v>
      </c>
      <c r="O6" s="76">
        <v>1</v>
      </c>
      <c r="P6" s="76">
        <v>32</v>
      </c>
      <c r="Q6" s="76">
        <v>25</v>
      </c>
      <c r="R6" s="76">
        <f>N6*Q6</f>
        <v>800</v>
      </c>
      <c r="S6" s="20"/>
    </row>
    <row r="7" spans="1:19" s="42" customFormat="1" ht="15" customHeight="1">
      <c r="A7" s="74"/>
      <c r="B7" s="75"/>
      <c r="C7" s="21"/>
      <c r="D7" s="32" t="s">
        <v>42</v>
      </c>
      <c r="E7" s="32"/>
      <c r="F7" s="32" t="s">
        <v>46</v>
      </c>
      <c r="G7" s="32"/>
      <c r="H7" s="34" t="s">
        <v>44</v>
      </c>
      <c r="I7" s="22">
        <v>4</v>
      </c>
      <c r="J7" s="22">
        <v>4</v>
      </c>
      <c r="K7" s="22">
        <v>4</v>
      </c>
      <c r="L7" s="22">
        <v>4</v>
      </c>
      <c r="M7" s="20">
        <f t="shared" si="0"/>
        <v>16</v>
      </c>
      <c r="N7" s="76"/>
      <c r="O7" s="76"/>
      <c r="P7" s="76"/>
      <c r="Q7" s="76"/>
      <c r="R7" s="76"/>
      <c r="S7" s="20"/>
    </row>
    <row r="8" spans="1:19" s="42" customFormat="1" ht="15" customHeight="1">
      <c r="A8" s="32">
        <v>3</v>
      </c>
      <c r="B8" s="75"/>
      <c r="C8" s="21"/>
      <c r="D8" s="32" t="s">
        <v>42</v>
      </c>
      <c r="E8" s="32"/>
      <c r="F8" s="32" t="s">
        <v>47</v>
      </c>
      <c r="G8" s="32"/>
      <c r="H8" s="34" t="s">
        <v>74</v>
      </c>
      <c r="I8" s="22">
        <v>4</v>
      </c>
      <c r="J8" s="22">
        <v>4</v>
      </c>
      <c r="K8" s="22">
        <v>4</v>
      </c>
      <c r="L8" s="22">
        <v>4</v>
      </c>
      <c r="M8" s="20">
        <f t="shared" si="0"/>
        <v>16</v>
      </c>
      <c r="N8" s="20">
        <f>M8</f>
        <v>16</v>
      </c>
      <c r="O8" s="20">
        <v>1</v>
      </c>
      <c r="P8" s="20">
        <v>16</v>
      </c>
      <c r="Q8" s="20">
        <v>25</v>
      </c>
      <c r="R8" s="20">
        <f>N8*Q8</f>
        <v>400</v>
      </c>
      <c r="S8" s="20"/>
    </row>
    <row r="9" spans="1:19" s="42" customFormat="1" ht="15" customHeight="1">
      <c r="A9" s="26">
        <v>4</v>
      </c>
      <c r="B9" s="30" t="s">
        <v>84</v>
      </c>
      <c r="C9" s="31" t="s">
        <v>88</v>
      </c>
      <c r="D9" s="24" t="s">
        <v>48</v>
      </c>
      <c r="E9" s="24"/>
      <c r="F9" s="33" t="s">
        <v>53</v>
      </c>
      <c r="G9" s="33"/>
      <c r="H9" s="34" t="s">
        <v>44</v>
      </c>
      <c r="I9" s="19">
        <v>4</v>
      </c>
      <c r="J9" s="19">
        <v>4</v>
      </c>
      <c r="K9" s="19">
        <v>4</v>
      </c>
      <c r="L9" s="19">
        <v>4</v>
      </c>
      <c r="M9" s="20">
        <f t="shared" si="0"/>
        <v>16</v>
      </c>
      <c r="N9" s="35">
        <f>SUM(M9:M10)</f>
        <v>32</v>
      </c>
      <c r="O9" s="35">
        <v>1</v>
      </c>
      <c r="P9" s="35">
        <v>32</v>
      </c>
      <c r="Q9" s="35">
        <v>25</v>
      </c>
      <c r="R9" s="35">
        <f>N9*Q9</f>
        <v>800</v>
      </c>
      <c r="S9" s="20"/>
    </row>
    <row r="10" spans="1:19" s="42" customFormat="1" ht="15" customHeight="1">
      <c r="A10" s="27"/>
      <c r="B10" s="36"/>
      <c r="C10" s="31"/>
      <c r="D10" s="24" t="s">
        <v>48</v>
      </c>
      <c r="E10" s="24"/>
      <c r="F10" s="33" t="s">
        <v>49</v>
      </c>
      <c r="G10" s="33"/>
      <c r="H10" s="34" t="s">
        <v>74</v>
      </c>
      <c r="I10" s="19">
        <v>4</v>
      </c>
      <c r="J10" s="19">
        <v>4</v>
      </c>
      <c r="K10" s="19">
        <v>4</v>
      </c>
      <c r="L10" s="19">
        <v>4</v>
      </c>
      <c r="M10" s="20">
        <f t="shared" si="0"/>
        <v>16</v>
      </c>
      <c r="N10" s="37"/>
      <c r="O10" s="37"/>
      <c r="P10" s="37"/>
      <c r="Q10" s="37"/>
      <c r="R10" s="37"/>
      <c r="S10" s="20"/>
    </row>
    <row r="11" spans="1:19" s="42" customFormat="1" ht="15" customHeight="1">
      <c r="A11" s="26">
        <v>5</v>
      </c>
      <c r="B11" s="36"/>
      <c r="C11" s="21"/>
      <c r="D11" s="24" t="s">
        <v>48</v>
      </c>
      <c r="E11" s="24"/>
      <c r="F11" s="33" t="s">
        <v>50</v>
      </c>
      <c r="G11" s="33"/>
      <c r="H11" s="34" t="s">
        <v>44</v>
      </c>
      <c r="I11" s="19">
        <v>4</v>
      </c>
      <c r="J11" s="19">
        <v>4</v>
      </c>
      <c r="K11" s="19">
        <v>4</v>
      </c>
      <c r="L11" s="19">
        <v>4</v>
      </c>
      <c r="M11" s="20">
        <f t="shared" si="0"/>
        <v>16</v>
      </c>
      <c r="N11" s="35">
        <f>SUM(M11:M12)</f>
        <v>32</v>
      </c>
      <c r="O11" s="35">
        <v>1</v>
      </c>
      <c r="P11" s="35">
        <v>32</v>
      </c>
      <c r="Q11" s="35">
        <v>25</v>
      </c>
      <c r="R11" s="35">
        <f>N11*Q11</f>
        <v>800</v>
      </c>
      <c r="S11" s="20"/>
    </row>
    <row r="12" spans="1:19" s="42" customFormat="1" ht="15" customHeight="1">
      <c r="A12" s="27"/>
      <c r="B12" s="36"/>
      <c r="C12" s="21"/>
      <c r="D12" s="24" t="s">
        <v>48</v>
      </c>
      <c r="E12" s="24"/>
      <c r="F12" s="33" t="s">
        <v>51</v>
      </c>
      <c r="G12" s="33"/>
      <c r="H12" s="34" t="s">
        <v>74</v>
      </c>
      <c r="I12" s="22">
        <v>4</v>
      </c>
      <c r="J12" s="22">
        <v>4</v>
      </c>
      <c r="K12" s="22">
        <v>4</v>
      </c>
      <c r="L12" s="22">
        <v>4</v>
      </c>
      <c r="M12" s="20">
        <f t="shared" si="0"/>
        <v>16</v>
      </c>
      <c r="N12" s="37"/>
      <c r="O12" s="37"/>
      <c r="P12" s="37"/>
      <c r="Q12" s="37"/>
      <c r="R12" s="37"/>
      <c r="S12" s="20"/>
    </row>
    <row r="13" spans="1:19" s="42" customFormat="1" ht="15" customHeight="1">
      <c r="A13" s="39" t="s">
        <v>54</v>
      </c>
      <c r="B13" s="43" t="s">
        <v>85</v>
      </c>
      <c r="C13" s="63" t="s">
        <v>87</v>
      </c>
      <c r="D13" s="26" t="s">
        <v>31</v>
      </c>
      <c r="E13" s="26"/>
      <c r="F13" s="32" t="s">
        <v>32</v>
      </c>
      <c r="G13" s="32"/>
      <c r="H13" s="34" t="s">
        <v>44</v>
      </c>
      <c r="I13" s="22">
        <v>4</v>
      </c>
      <c r="J13" s="22">
        <v>4</v>
      </c>
      <c r="K13" s="22">
        <v>4</v>
      </c>
      <c r="L13" s="22">
        <v>4</v>
      </c>
      <c r="M13" s="20">
        <f t="shared" si="0"/>
        <v>16</v>
      </c>
      <c r="N13" s="35">
        <f>SUM(M13:M14)</f>
        <v>32</v>
      </c>
      <c r="O13" s="35">
        <v>1</v>
      </c>
      <c r="P13" s="15"/>
      <c r="Q13" s="38"/>
      <c r="R13" s="32"/>
      <c r="S13" s="32"/>
    </row>
    <row r="14" spans="1:19" s="42" customFormat="1" ht="15" customHeight="1">
      <c r="A14" s="40"/>
      <c r="B14" s="44"/>
      <c r="C14" s="64"/>
      <c r="D14" s="27"/>
      <c r="E14" s="28"/>
      <c r="F14" s="32" t="s">
        <v>33</v>
      </c>
      <c r="G14" s="32"/>
      <c r="H14" s="34" t="s">
        <v>74</v>
      </c>
      <c r="I14" s="22">
        <v>4</v>
      </c>
      <c r="J14" s="22">
        <v>4</v>
      </c>
      <c r="K14" s="22">
        <v>4</v>
      </c>
      <c r="L14" s="22">
        <v>4</v>
      </c>
      <c r="M14" s="20">
        <f t="shared" si="0"/>
        <v>16</v>
      </c>
      <c r="N14" s="37"/>
      <c r="O14" s="37"/>
      <c r="P14" s="15"/>
      <c r="Q14" s="38"/>
      <c r="R14" s="32"/>
      <c r="S14" s="32"/>
    </row>
    <row r="15" spans="1:19" s="42" customFormat="1" ht="15" customHeight="1">
      <c r="A15" s="40"/>
      <c r="B15" s="44"/>
      <c r="C15" s="64"/>
      <c r="D15" s="27"/>
      <c r="E15" s="26"/>
      <c r="F15" s="32" t="s">
        <v>34</v>
      </c>
      <c r="G15" s="32"/>
      <c r="H15" s="34" t="s">
        <v>44</v>
      </c>
      <c r="I15" s="22">
        <v>4</v>
      </c>
      <c r="J15" s="22">
        <v>4</v>
      </c>
      <c r="K15" s="22">
        <v>4</v>
      </c>
      <c r="L15" s="22">
        <v>4</v>
      </c>
      <c r="M15" s="20">
        <f t="shared" si="0"/>
        <v>16</v>
      </c>
      <c r="N15" s="35">
        <f>SUM(M15:M16)</f>
        <v>32</v>
      </c>
      <c r="O15" s="35">
        <v>1</v>
      </c>
      <c r="P15" s="15"/>
      <c r="Q15" s="38"/>
      <c r="R15" s="32"/>
      <c r="S15" s="32"/>
    </row>
    <row r="16" spans="1:19" s="42" customFormat="1" ht="15" customHeight="1">
      <c r="A16" s="41"/>
      <c r="B16" s="45"/>
      <c r="C16" s="64"/>
      <c r="D16" s="28"/>
      <c r="E16" s="28"/>
      <c r="F16" s="32" t="s">
        <v>35</v>
      </c>
      <c r="G16" s="32"/>
      <c r="H16" s="34" t="s">
        <v>74</v>
      </c>
      <c r="I16" s="22">
        <v>4</v>
      </c>
      <c r="J16" s="22">
        <v>4</v>
      </c>
      <c r="K16" s="22">
        <v>4</v>
      </c>
      <c r="L16" s="22">
        <v>4</v>
      </c>
      <c r="M16" s="20">
        <f t="shared" si="0"/>
        <v>16</v>
      </c>
      <c r="N16" s="37"/>
      <c r="O16" s="37"/>
      <c r="P16" s="15"/>
      <c r="Q16" s="38"/>
      <c r="R16" s="32"/>
      <c r="S16" s="32"/>
    </row>
  </sheetData>
  <mergeCells count="36">
    <mergeCell ref="N15:N16"/>
    <mergeCell ref="O13:O14"/>
    <mergeCell ref="O15:O16"/>
    <mergeCell ref="A1:S1"/>
    <mergeCell ref="P4:P5"/>
    <mergeCell ref="O4:O5"/>
    <mergeCell ref="O6:O7"/>
    <mergeCell ref="O9:O10"/>
    <mergeCell ref="P9:P10"/>
    <mergeCell ref="Q9:Q10"/>
    <mergeCell ref="R9:R10"/>
    <mergeCell ref="A11:A12"/>
    <mergeCell ref="N11:N12"/>
    <mergeCell ref="P11:P12"/>
    <mergeCell ref="Q11:Q12"/>
    <mergeCell ref="R11:R12"/>
    <mergeCell ref="A9:A10"/>
    <mergeCell ref="B9:B12"/>
    <mergeCell ref="N9:N10"/>
    <mergeCell ref="R4:R5"/>
    <mergeCell ref="A6:A7"/>
    <mergeCell ref="N6:N7"/>
    <mergeCell ref="P6:P7"/>
    <mergeCell ref="Q6:Q7"/>
    <mergeCell ref="R6:R7"/>
    <mergeCell ref="A4:A5"/>
    <mergeCell ref="B4:B8"/>
    <mergeCell ref="N4:N5"/>
    <mergeCell ref="Q4:Q5"/>
    <mergeCell ref="A13:A16"/>
    <mergeCell ref="D13:D16"/>
    <mergeCell ref="B13:B16"/>
    <mergeCell ref="O11:O12"/>
    <mergeCell ref="E13:E14"/>
    <mergeCell ref="E15:E16"/>
    <mergeCell ref="N13:N14"/>
  </mergeCells>
  <conditionalFormatting sqref="D13:E13">
    <cfRule type="cellIs" priority="1" dxfId="0" operator="equal" stopIfTrue="1">
      <formula>"童锦"</formula>
    </cfRule>
    <cfRule type="cellIs" priority="2" dxfId="1" operator="equal" stopIfTrue="1">
      <formula>"付新梅"</formula>
    </cfRule>
    <cfRule type="cellIs" priority="3" dxfId="2" operator="equal" stopIfTrue="1">
      <formula>"张乃嶷"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15" sqref="C15"/>
    </sheetView>
  </sheetViews>
  <sheetFormatPr defaultColWidth="9.00390625" defaultRowHeight="14.25"/>
  <cols>
    <col min="1" max="1" width="8.75390625" style="0" customWidth="1"/>
    <col min="2" max="5" width="11.00390625" style="0" customWidth="1"/>
    <col min="6" max="6" width="10.00390625" style="0" customWidth="1"/>
    <col min="7" max="7" width="10.25390625" style="0" customWidth="1"/>
    <col min="8" max="8" width="15.625" style="0" customWidth="1"/>
  </cols>
  <sheetData>
    <row r="1" spans="1:8" ht="22.5">
      <c r="A1" s="29" t="s">
        <v>94</v>
      </c>
      <c r="B1" s="29"/>
      <c r="C1" s="29"/>
      <c r="D1" s="29"/>
      <c r="E1" s="29"/>
      <c r="F1" s="29"/>
      <c r="G1" s="29"/>
      <c r="H1" s="29"/>
    </row>
    <row r="2" spans="1:8" ht="9" customHeight="1">
      <c r="A2" s="25"/>
      <c r="B2" s="25"/>
      <c r="C2" s="25"/>
      <c r="D2" s="25"/>
      <c r="E2" s="25"/>
      <c r="F2" s="25"/>
      <c r="G2" s="25"/>
      <c r="H2" s="25"/>
    </row>
    <row r="3" spans="1:8" ht="15" customHeight="1">
      <c r="A3" s="65" t="s">
        <v>1</v>
      </c>
      <c r="B3" s="66" t="s">
        <v>89</v>
      </c>
      <c r="C3" s="66"/>
      <c r="D3" s="66"/>
      <c r="E3" s="66"/>
      <c r="F3" s="66" t="s">
        <v>40</v>
      </c>
      <c r="G3" s="67" t="s">
        <v>90</v>
      </c>
      <c r="H3" s="65" t="s">
        <v>18</v>
      </c>
    </row>
    <row r="4" spans="1:8" ht="15" customHeight="1">
      <c r="A4" s="65"/>
      <c r="B4" s="17" t="s">
        <v>19</v>
      </c>
      <c r="C4" s="17" t="s">
        <v>91</v>
      </c>
      <c r="D4" s="17" t="s">
        <v>92</v>
      </c>
      <c r="E4" s="17" t="s">
        <v>93</v>
      </c>
      <c r="F4" s="66"/>
      <c r="G4" s="67"/>
      <c r="H4" s="65"/>
    </row>
    <row r="5" spans="1:8" ht="15" customHeight="1">
      <c r="A5" s="16"/>
      <c r="B5" s="68">
        <v>57.2</v>
      </c>
      <c r="C5" s="17">
        <v>409.2</v>
      </c>
      <c r="D5" s="17">
        <v>990</v>
      </c>
      <c r="E5" s="17">
        <v>57.2</v>
      </c>
      <c r="F5" s="17">
        <v>1513.6</v>
      </c>
      <c r="G5" s="17" t="s">
        <v>36</v>
      </c>
      <c r="H5" s="69"/>
    </row>
    <row r="6" spans="1:8" ht="15" customHeight="1">
      <c r="A6" s="18"/>
      <c r="B6" s="68">
        <v>119.6</v>
      </c>
      <c r="C6" s="17">
        <v>400.4</v>
      </c>
      <c r="D6" s="17">
        <v>754</v>
      </c>
      <c r="E6" s="17">
        <v>-162.5</v>
      </c>
      <c r="F6" s="17">
        <v>1111.5</v>
      </c>
      <c r="G6" s="17" t="s">
        <v>36</v>
      </c>
      <c r="H6" s="17"/>
    </row>
    <row r="7" spans="1:8" ht="15" customHeight="1">
      <c r="A7" s="70"/>
      <c r="B7" s="68">
        <v>-654</v>
      </c>
      <c r="C7" s="17">
        <v>327</v>
      </c>
      <c r="D7" s="17">
        <v>645</v>
      </c>
      <c r="E7" s="17">
        <v>46.5</v>
      </c>
      <c r="F7" s="17">
        <v>364.5</v>
      </c>
      <c r="G7" s="17" t="s">
        <v>36</v>
      </c>
      <c r="H7" s="17"/>
    </row>
    <row r="8" spans="1:8" ht="15" customHeight="1">
      <c r="A8" s="70"/>
      <c r="B8" s="17">
        <v>-481</v>
      </c>
      <c r="C8" s="17">
        <v>221</v>
      </c>
      <c r="D8" s="17">
        <v>455</v>
      </c>
      <c r="E8" s="17">
        <v>52</v>
      </c>
      <c r="F8" s="17">
        <v>247</v>
      </c>
      <c r="G8" s="17" t="s">
        <v>36</v>
      </c>
      <c r="H8" s="17"/>
    </row>
    <row r="9" spans="1:8" ht="15" customHeight="1">
      <c r="A9" s="70"/>
      <c r="B9" s="17">
        <v>44</v>
      </c>
      <c r="C9" s="17">
        <v>132</v>
      </c>
      <c r="D9" s="17">
        <v>220</v>
      </c>
      <c r="E9" s="17">
        <v>132</v>
      </c>
      <c r="F9" s="17">
        <v>528</v>
      </c>
      <c r="G9" s="17" t="s">
        <v>37</v>
      </c>
      <c r="H9" s="17"/>
    </row>
    <row r="10" spans="1:8" ht="15" customHeight="1">
      <c r="A10" s="70"/>
      <c r="B10" s="17">
        <v>0</v>
      </c>
      <c r="C10" s="17">
        <v>155.46666666666667</v>
      </c>
      <c r="D10" s="17">
        <v>327.8</v>
      </c>
      <c r="E10" s="17">
        <v>187</v>
      </c>
      <c r="F10" s="17">
        <v>870.2666666666667</v>
      </c>
      <c r="G10" s="17" t="s">
        <v>37</v>
      </c>
      <c r="H10" s="17" t="s">
        <v>38</v>
      </c>
    </row>
  </sheetData>
  <mergeCells count="6">
    <mergeCell ref="A1:H1"/>
    <mergeCell ref="A3:A4"/>
    <mergeCell ref="B3:E3"/>
    <mergeCell ref="F3:F4"/>
    <mergeCell ref="G3:G4"/>
    <mergeCell ref="H3:H4"/>
  </mergeCells>
  <dataValidations count="1">
    <dataValidation allowBlank="1" showInputMessage="1" showErrorMessage="1" promptTitle="是、否" sqref="G5:G6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28" sqref="D28"/>
    </sheetView>
  </sheetViews>
  <sheetFormatPr defaultColWidth="9.00390625" defaultRowHeight="14.25"/>
  <cols>
    <col min="1" max="1" width="12.00390625" style="0" customWidth="1"/>
    <col min="2" max="5" width="10.625" style="0" customWidth="1"/>
  </cols>
  <sheetData>
    <row r="1" spans="1:8" ht="22.5">
      <c r="A1" s="29" t="s">
        <v>39</v>
      </c>
      <c r="B1" s="29"/>
      <c r="C1" s="29"/>
      <c r="D1" s="29"/>
      <c r="E1" s="29"/>
      <c r="F1" s="29"/>
      <c r="G1" s="29"/>
      <c r="H1" s="29"/>
    </row>
    <row r="2" spans="1:8" ht="10.5" customHeight="1">
      <c r="A2" s="25"/>
      <c r="B2" s="25"/>
      <c r="C2" s="25"/>
      <c r="D2" s="25"/>
      <c r="E2" s="25"/>
      <c r="F2" s="25"/>
      <c r="G2" s="25"/>
      <c r="H2" s="25"/>
    </row>
    <row r="3" spans="1:8" ht="15" customHeight="1">
      <c r="A3" s="65" t="s">
        <v>95</v>
      </c>
      <c r="B3" s="66" t="s">
        <v>96</v>
      </c>
      <c r="C3" s="66"/>
      <c r="D3" s="66"/>
      <c r="E3" s="66"/>
      <c r="F3" s="66" t="s">
        <v>97</v>
      </c>
      <c r="G3" s="67" t="s">
        <v>98</v>
      </c>
      <c r="H3" s="65" t="s">
        <v>99</v>
      </c>
    </row>
    <row r="4" spans="1:8" ht="15" customHeight="1">
      <c r="A4" s="65"/>
      <c r="B4" s="17" t="s">
        <v>100</v>
      </c>
      <c r="C4" s="17" t="s">
        <v>101</v>
      </c>
      <c r="D4" s="17" t="s">
        <v>102</v>
      </c>
      <c r="E4" s="17" t="s">
        <v>103</v>
      </c>
      <c r="F4" s="66"/>
      <c r="G4" s="67"/>
      <c r="H4" s="65"/>
    </row>
    <row r="5" spans="1:8" ht="15" customHeight="1">
      <c r="A5" s="17"/>
      <c r="B5" s="17">
        <v>4</v>
      </c>
      <c r="C5" s="17">
        <v>12</v>
      </c>
      <c r="D5" s="17">
        <v>36</v>
      </c>
      <c r="E5" s="17">
        <v>32</v>
      </c>
      <c r="F5" s="17">
        <v>84</v>
      </c>
      <c r="G5" s="17">
        <v>20</v>
      </c>
      <c r="H5" s="17">
        <v>1680</v>
      </c>
    </row>
    <row r="6" spans="1:8" ht="15" customHeight="1">
      <c r="A6" s="17"/>
      <c r="B6" s="17">
        <v>12</v>
      </c>
      <c r="C6" s="17">
        <v>36</v>
      </c>
      <c r="D6" s="17">
        <v>48</v>
      </c>
      <c r="E6" s="17">
        <v>44</v>
      </c>
      <c r="F6" s="17">
        <v>140</v>
      </c>
      <c r="G6" s="17">
        <v>25</v>
      </c>
      <c r="H6" s="17">
        <v>3500</v>
      </c>
    </row>
    <row r="7" spans="1:8" ht="15" customHeight="1">
      <c r="A7" s="17"/>
      <c r="B7" s="17">
        <v>12</v>
      </c>
      <c r="C7" s="17">
        <v>36</v>
      </c>
      <c r="D7" s="17">
        <v>48</v>
      </c>
      <c r="E7" s="17">
        <v>48</v>
      </c>
      <c r="F7" s="17">
        <v>144</v>
      </c>
      <c r="G7" s="17">
        <v>25</v>
      </c>
      <c r="H7" s="17">
        <v>3600</v>
      </c>
    </row>
    <row r="8" spans="1:8" ht="15" customHeight="1">
      <c r="A8" s="17"/>
      <c r="B8" s="17">
        <v>8</v>
      </c>
      <c r="C8" s="17">
        <v>48</v>
      </c>
      <c r="D8" s="17">
        <v>64</v>
      </c>
      <c r="E8" s="17">
        <v>56</v>
      </c>
      <c r="F8" s="17">
        <v>176</v>
      </c>
      <c r="G8" s="17">
        <v>25</v>
      </c>
      <c r="H8" s="17">
        <v>4400</v>
      </c>
    </row>
    <row r="9" spans="1:8" ht="15" customHeight="1">
      <c r="A9" s="17"/>
      <c r="B9" s="17">
        <v>2</v>
      </c>
      <c r="C9" s="17">
        <v>12</v>
      </c>
      <c r="D9" s="17">
        <v>16</v>
      </c>
      <c r="E9" s="17">
        <v>16</v>
      </c>
      <c r="F9" s="17">
        <v>46</v>
      </c>
      <c r="G9" s="17">
        <v>25</v>
      </c>
      <c r="H9" s="17">
        <v>1150</v>
      </c>
    </row>
  </sheetData>
  <mergeCells count="6">
    <mergeCell ref="A1:H1"/>
    <mergeCell ref="A3:A4"/>
    <mergeCell ref="B3:E3"/>
    <mergeCell ref="F3:F4"/>
    <mergeCell ref="G3:G4"/>
    <mergeCell ref="H3:H4"/>
  </mergeCells>
  <dataValidations count="1">
    <dataValidation allowBlank="1" showInputMessage="1" showErrorMessage="1" promptTitle="是、否" sqref="G5:G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</dc:creator>
  <cp:keywords/>
  <dc:description/>
  <cp:lastModifiedBy>新月</cp:lastModifiedBy>
  <dcterms:created xsi:type="dcterms:W3CDTF">2011-11-22T01:32:47Z</dcterms:created>
  <dcterms:modified xsi:type="dcterms:W3CDTF">2012-03-16T05:51:16Z</dcterms:modified>
  <cp:category/>
  <cp:version/>
  <cp:contentType/>
  <cp:contentStatus/>
</cp:coreProperties>
</file>